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9" i="3" l="1"/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H15" i="3" s="1"/>
  <c r="M15" i="3" s="1"/>
  <c r="I15" i="3"/>
  <c r="O14" i="3"/>
  <c r="J14" i="3"/>
  <c r="L14" i="3"/>
  <c r="M14" i="3"/>
  <c r="AF9" i="3"/>
  <c r="F15" i="3" l="1"/>
  <c r="O15" i="3"/>
  <c r="J15" i="3"/>
  <c r="L15" i="3" l="1"/>
  <c r="N15" i="3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<sst xmlns="http://schemas.openxmlformats.org/spreadsheetml/2006/main" count="77" uniqueCount="36">
  <si>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</si>
  <si>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</si>
  <si>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</si>
  <si>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</si>
  <si>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</si>
  <si>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</si>
  <si>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</si>
  <si>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</si>
  <si>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</si>
  <si>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</si>
  <si>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</si>
  <si>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</si>
  <si>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</si>
  <si>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</si>
  <si>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</si>
  <si>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</si>
  <si>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</si>
  <si>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</si>
  <si>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</si>
  <si>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Espoo = Espoon Pesis  (1996)</t>
  </si>
  <si>
    <t>PePe = Helsingin Pelipeikot  (1952)</t>
  </si>
  <si>
    <t>Kalle Halonen</t>
  </si>
  <si>
    <t>7.</t>
  </si>
  <si>
    <t>PePe</t>
  </si>
  <si>
    <t>5.</t>
  </si>
  <si>
    <t>PuMu</t>
  </si>
  <si>
    <t>3.</t>
  </si>
  <si>
    <t>8.</t>
  </si>
  <si>
    <t>Espoo</t>
  </si>
  <si>
    <t>16.4.1982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</si>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</sst>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2002</v>
      </c>
      <c r="Y4" s="12" t="s">
        <v>22</v>
      </c>
      <c r="Z4" s="1" t="s">
        <v>23</v>
      </c>
      <c r="AA4" s="12">
        <v>8</v>
      </c>
      <c r="AB4" s="12">
        <v>0</v>
      </c>
      <c r="AC4" s="12">
        <v>3</v>
      </c>
      <c r="AD4" s="12">
        <v>0</v>
      </c>
      <c r="AE4" s="12">
        <v>9</v>
      </c>
      <c r="AF4" s="68">
        <v>0.2727</v>
      </c>
      <c r="AG4" s="10">
        <v>33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2" t="s">
        <v>24</v>
      </c>
      <c r="Z5" s="1" t="s">
        <v>25</v>
      </c>
      <c r="AA5" s="12">
        <v>11</v>
      </c>
      <c r="AB5" s="12">
        <v>0</v>
      </c>
      <c r="AC5" s="12">
        <v>1</v>
      </c>
      <c r="AD5" s="12">
        <v>5</v>
      </c>
      <c r="AE5" s="12">
        <v>29</v>
      </c>
      <c r="AF5" s="68">
        <v>0.60409999999999997</v>
      </c>
      <c r="AG5" s="10">
        <v>48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2004</v>
      </c>
      <c r="Y6" s="12" t="s">
        <v>26</v>
      </c>
      <c r="Z6" s="1" t="s">
        <v>25</v>
      </c>
      <c r="AA6" s="12">
        <v>9</v>
      </c>
      <c r="AB6" s="12">
        <v>0</v>
      </c>
      <c r="AC6" s="12">
        <v>1</v>
      </c>
      <c r="AD6" s="12">
        <v>3</v>
      </c>
      <c r="AE6" s="12">
        <v>8</v>
      </c>
      <c r="AF6" s="68">
        <v>0.25800000000000001</v>
      </c>
      <c r="AG6" s="10">
        <v>31</v>
      </c>
      <c r="AH6" s="56"/>
      <c r="AI6" s="56"/>
      <c r="AJ6" s="56"/>
      <c r="AK6" s="7"/>
      <c r="AL6" s="10"/>
      <c r="AM6" s="12">
        <v>1</v>
      </c>
      <c r="AN6" s="12">
        <v>0</v>
      </c>
      <c r="AO6" s="12">
        <v>1</v>
      </c>
      <c r="AP6" s="12">
        <v>1</v>
      </c>
      <c r="AQ6" s="12">
        <v>5</v>
      </c>
      <c r="AR6" s="57">
        <v>0.625</v>
      </c>
      <c r="AS6" s="58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2006</v>
      </c>
      <c r="Y8" s="12" t="s">
        <v>27</v>
      </c>
      <c r="Z8" s="1" t="s">
        <v>28</v>
      </c>
      <c r="AA8" s="12">
        <v>12</v>
      </c>
      <c r="AB8" s="12">
        <v>0</v>
      </c>
      <c r="AC8" s="12">
        <v>10</v>
      </c>
      <c r="AD8" s="12">
        <v>2</v>
      </c>
      <c r="AE8" s="12">
        <v>48</v>
      </c>
      <c r="AF8" s="68">
        <v>0.59250000000000003</v>
      </c>
      <c r="AG8" s="10">
        <v>81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4" t="s">
        <v>13</v>
      </c>
      <c r="C9" s="65"/>
      <c r="D9" s="66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40</v>
      </c>
      <c r="AB9" s="36">
        <f>SUM(AB4:AB8)</f>
        <v>0</v>
      </c>
      <c r="AC9" s="36">
        <f>SUM(AC4:AC8)</f>
        <v>15</v>
      </c>
      <c r="AD9" s="36">
        <f>SUM(AD4:AD8)</f>
        <v>10</v>
      </c>
      <c r="AE9" s="36">
        <f>SUM(AE4:AE8)</f>
        <v>94</v>
      </c>
      <c r="AF9" s="37">
        <f>PRODUCT(AE9/AG9)</f>
        <v>0.48704663212435234</v>
      </c>
      <c r="AG9" s="21">
        <f>SUM(AG4:AG8)</f>
        <v>193</v>
      </c>
      <c r="AH9" s="18"/>
      <c r="AI9" s="29"/>
      <c r="AJ9" s="42"/>
      <c r="AK9" s="43"/>
      <c r="AL9" s="10"/>
      <c r="AM9" s="36">
        <f>SUM(AM4:AM8)</f>
        <v>1</v>
      </c>
      <c r="AN9" s="36">
        <f>SUM(AN4:AN8)</f>
        <v>0</v>
      </c>
      <c r="AO9" s="36">
        <f>SUM(AO4:AO8)</f>
        <v>1</v>
      </c>
      <c r="AP9" s="36">
        <f>SUM(AP4:AP8)</f>
        <v>1</v>
      </c>
      <c r="AQ9" s="36">
        <f>SUM(AQ4:AQ8)</f>
        <v>5</v>
      </c>
      <c r="AR9" s="37">
        <f>PRODUCT(AQ9/AS9)</f>
        <v>0.625</v>
      </c>
      <c r="AS9" s="39">
        <f>SUM(AS4:AS8)</f>
        <v>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33</v>
      </c>
      <c r="O11" s="7" t="s">
        <v>34</v>
      </c>
      <c r="Q11" s="17"/>
      <c r="R11" s="17" t="s">
        <v>10</v>
      </c>
      <c r="S11" s="17"/>
      <c r="T11" s="55" t="s">
        <v>20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7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35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7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41</v>
      </c>
      <c r="F14" s="48">
        <f>PRODUCT(AB9+AN9)</f>
        <v>0</v>
      </c>
      <c r="G14" s="48">
        <f>PRODUCT(AC9+AO9)</f>
        <v>16</v>
      </c>
      <c r="H14" s="48">
        <f>PRODUCT(AD9+AP9)</f>
        <v>11</v>
      </c>
      <c r="I14" s="48">
        <f>PRODUCT(AE9+AQ9)</f>
        <v>99</v>
      </c>
      <c r="J14" s="67">
        <f>PRODUCT(I14/K14)</f>
        <v>0.4925373134328358</v>
      </c>
      <c r="K14" s="10">
        <f>PRODUCT(AG9+AS9)</f>
        <v>201</v>
      </c>
      <c r="L14" s="54">
        <f>PRODUCT((F14+G14)/E14)</f>
        <v>0.3902439024390244</v>
      </c>
      <c r="M14" s="54">
        <f>PRODUCT(H14/E14)</f>
        <v>0.26829268292682928</v>
      </c>
      <c r="N14" s="54">
        <f>PRODUCT((F14+G14+H14)/E14)</f>
        <v>0.65853658536585369</v>
      </c>
      <c r="O14" s="54">
        <f>PRODUCT(I14/E14)</f>
        <v>2.4146341463414633</v>
      </c>
      <c r="Q14" s="17"/>
      <c r="R14" s="17"/>
      <c r="S14" s="16"/>
      <c r="T14" s="55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41</v>
      </c>
      <c r="F15" s="48">
        <f t="shared" ref="F15:I15" si="0">SUM(F12:F14)</f>
        <v>0</v>
      </c>
      <c r="G15" s="48">
        <f t="shared" si="0"/>
        <v>16</v>
      </c>
      <c r="H15" s="48">
        <f t="shared" si="0"/>
        <v>11</v>
      </c>
      <c r="I15" s="48">
        <f t="shared" si="0"/>
        <v>99</v>
      </c>
      <c r="J15" s="67">
        <f>PRODUCT(I15/K15)</f>
        <v>0.4925373134328358</v>
      </c>
      <c r="K15" s="16">
        <f>SUM(K12:K14)</f>
        <v>201</v>
      </c>
      <c r="L15" s="54">
        <f>PRODUCT((F15+G15)/E15)</f>
        <v>0.3902439024390244</v>
      </c>
      <c r="M15" s="54">
        <f>PRODUCT(H15/E15)</f>
        <v>0.26829268292682928</v>
      </c>
      <c r="N15" s="54">
        <f>PRODUCT((F15+G15+H15)/E15)</f>
        <v>0.65853658536585369</v>
      </c>
      <c r="O15" s="54">
        <f>PRODUCT(I15/E15)</f>
        <v>2.4146341463414633</v>
      </c>
      <c r="Q15" s="10"/>
      <c r="R15" s="10"/>
      <c r="S15" s="10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0"/>
      <c r="S16" s="10"/>
      <c r="T16" s="10"/>
      <c r="U16" s="10"/>
      <c r="V16" s="10"/>
      <c r="W16" s="10"/>
      <c r="X16" s="10"/>
      <c r="Y16" s="10"/>
      <c r="Z16" s="10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0"/>
      <c r="S17" s="10"/>
      <c r="T17" s="10"/>
      <c r="U17" s="10"/>
      <c r="V17" s="10"/>
      <c r="W17" s="10"/>
      <c r="X17" s="10"/>
      <c r="Y17" s="10"/>
      <c r="Z17" s="10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0"/>
      <c r="S18" s="10"/>
      <c r="T18" s="10"/>
      <c r="U18" s="10"/>
      <c r="V18" s="10"/>
      <c r="W18" s="10"/>
      <c r="X18" s="10"/>
      <c r="Y18" s="10"/>
      <c r="Z18" s="10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0"/>
      <c r="S19" s="10"/>
      <c r="T19" s="10"/>
      <c r="U19" s="10"/>
      <c r="V19" s="10"/>
      <c r="W19" s="10"/>
      <c r="X19" s="10"/>
      <c r="Y19" s="10"/>
      <c r="Z19" s="1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0"/>
      <c r="S20" s="10"/>
      <c r="T20" s="10"/>
      <c r="U20" s="10"/>
      <c r="V20" s="10"/>
      <c r="W20" s="10"/>
      <c r="X20" s="10"/>
      <c r="Y20" s="10"/>
      <c r="Z20" s="10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0"/>
      <c r="S21" s="10"/>
      <c r="T21" s="10"/>
      <c r="U21" s="10"/>
      <c r="V21" s="10"/>
      <c r="W21" s="10"/>
      <c r="X21" s="10"/>
      <c r="Y21" s="10"/>
      <c r="Z21" s="10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0"/>
      <c r="Z22" s="10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0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0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0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0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0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0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0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0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0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0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0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0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0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0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0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0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0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0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0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0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0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0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0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0"/>
      <c r="S50" s="10"/>
      <c r="T50" s="10"/>
      <c r="U50" s="10"/>
      <c r="V50" s="10"/>
      <c r="W50" s="10"/>
      <c r="X50" s="10"/>
      <c r="Y50" s="10"/>
      <c r="Z50" s="10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0"/>
      <c r="S51" s="10"/>
      <c r="T51" s="10"/>
      <c r="U51" s="10"/>
      <c r="V51" s="10"/>
      <c r="W51" s="10"/>
      <c r="X51" s="10"/>
      <c r="Y51" s="10"/>
      <c r="Z51" s="10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0"/>
      <c r="S52" s="10"/>
      <c r="T52" s="10"/>
      <c r="U52" s="10"/>
      <c r="V52" s="10"/>
      <c r="W52" s="10"/>
      <c r="X52" s="10"/>
      <c r="Y52" s="10"/>
      <c r="Z52" s="10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0"/>
      <c r="S53" s="10"/>
      <c r="T53" s="10"/>
      <c r="U53" s="10"/>
      <c r="V53" s="10"/>
      <c r="W53" s="10"/>
      <c r="X53" s="10"/>
      <c r="Y53" s="10"/>
      <c r="Z53" s="10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0"/>
      <c r="S54" s="10"/>
      <c r="T54" s="10"/>
      <c r="U54" s="10"/>
      <c r="V54" s="10"/>
      <c r="W54" s="10"/>
      <c r="X54" s="10"/>
      <c r="Y54" s="10"/>
      <c r="Z54" s="10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0"/>
      <c r="S55" s="10"/>
      <c r="T55" s="10"/>
      <c r="U55" s="10"/>
      <c r="V55" s="10"/>
      <c r="W55" s="10"/>
      <c r="X55" s="10"/>
      <c r="Y55" s="10"/>
      <c r="Z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0"/>
      <c r="S56" s="10"/>
      <c r="T56" s="10"/>
      <c r="U56" s="10"/>
      <c r="V56" s="10"/>
      <c r="W56" s="10"/>
      <c r="X56" s="10"/>
      <c r="Y56" s="10"/>
      <c r="Z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0"/>
      <c r="S57" s="10"/>
      <c r="T57" s="10"/>
      <c r="U57" s="10"/>
      <c r="V57" s="10"/>
      <c r="W57" s="10"/>
      <c r="X57" s="10"/>
      <c r="Y57" s="10"/>
      <c r="Z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0"/>
      <c r="S58" s="10"/>
      <c r="T58" s="10"/>
      <c r="U58" s="10"/>
      <c r="V58" s="10"/>
      <c r="W58" s="10"/>
      <c r="X58" s="10"/>
      <c r="Y58" s="10"/>
      <c r="Z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Y59" s="10"/>
      <c r="Z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Y60" s="10"/>
      <c r="Z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Z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Z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Z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Z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Z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Z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Z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Z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Z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Z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Z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Z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Z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Z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Z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Z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Z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Z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Z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Z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Z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Z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Z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0"/>
      <c r="S84" s="10"/>
      <c r="T84" s="10"/>
      <c r="U84" s="10"/>
      <c r="V84" s="10"/>
      <c r="W84" s="10"/>
      <c r="X84" s="10"/>
      <c r="Y84" s="10"/>
      <c r="Z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0"/>
      <c r="S85" s="10"/>
      <c r="T85" s="10"/>
      <c r="U85" s="10"/>
      <c r="V85" s="10"/>
      <c r="W85" s="10"/>
      <c r="X85" s="10"/>
      <c r="Y85" s="10"/>
      <c r="Z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0"/>
      <c r="S86" s="10"/>
      <c r="T86" s="10"/>
      <c r="U86" s="10"/>
      <c r="V86" s="10"/>
      <c r="W86" s="10"/>
      <c r="X86" s="10"/>
      <c r="Y86" s="10"/>
      <c r="Z86" s="10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0"/>
      <c r="S87" s="10"/>
      <c r="T87" s="10"/>
      <c r="U87" s="10"/>
      <c r="V87" s="10"/>
      <c r="W87" s="10"/>
      <c r="X87" s="10"/>
      <c r="Y87" s="10"/>
      <c r="Z87" s="10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2021-05-26T18:44:17Z</dcterms:modified>
</cp:coreProperties>
</file>